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n\Dropbox\NWCC\Open Show YEA program\"/>
    </mc:Choice>
  </mc:AlternateContent>
  <xr:revisionPtr revIDLastSave="0" documentId="8_{04C67375-65AA-4481-B33D-0E8EF8930BD9}" xr6:coauthVersionLast="47" xr6:coauthVersionMax="47" xr10:uidLastSave="{00000000-0000-0000-0000-000000000000}"/>
  <bookViews>
    <workbookView xWindow="-120" yWindow="-120" windowWidth="19335" windowHeight="11760" xr2:uid="{51CF0D9F-3476-41A8-B2DE-861109E666AF}"/>
  </bookViews>
  <sheets>
    <sheet name="Summary" sheetId="1" r:id="rId1"/>
    <sheet name="WT" sheetId="9" r:id="rId2"/>
    <sheet name="Western" sheetId="2" r:id="rId3"/>
    <sheet name="English" sheetId="3" r:id="rId4"/>
    <sheet name="Equitation" sheetId="4" r:id="rId5"/>
    <sheet name="In Hand" sheetId="5" r:id="rId6"/>
    <sheet name="Rec Riding" sheetId="6" r:id="rId7"/>
    <sheet name="Declared Horse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C12" i="9"/>
  <c r="G13" i="5"/>
  <c r="G12" i="5"/>
  <c r="G7" i="4"/>
  <c r="G11" i="5"/>
  <c r="C10" i="9"/>
  <c r="C2" i="9" s="1"/>
  <c r="C26" i="1" s="1"/>
  <c r="C9" i="9"/>
  <c r="G10" i="5"/>
  <c r="G9" i="5"/>
  <c r="G6" i="5"/>
  <c r="C7" i="4"/>
  <c r="C6" i="4"/>
  <c r="O2" i="9"/>
  <c r="K2" i="9"/>
  <c r="G2" i="9"/>
  <c r="AA2" i="6"/>
  <c r="W2" i="6"/>
  <c r="S2" i="6"/>
  <c r="O2" i="6"/>
  <c r="K2" i="6"/>
  <c r="G2" i="6"/>
  <c r="C2" i="6"/>
  <c r="C30" i="1" s="1"/>
  <c r="AA2" i="5"/>
  <c r="W2" i="4"/>
  <c r="C2" i="4" l="1"/>
  <c r="C16" i="1" s="1"/>
  <c r="W2" i="5"/>
  <c r="S2" i="4"/>
  <c r="G2" i="3"/>
  <c r="K2" i="2"/>
  <c r="O2" i="4"/>
  <c r="G2" i="2"/>
  <c r="K2" i="4"/>
  <c r="C2" i="3"/>
  <c r="C2" i="2"/>
  <c r="G2" i="4"/>
  <c r="S2" i="5"/>
  <c r="O2" i="5"/>
  <c r="K2" i="5"/>
  <c r="G2" i="5"/>
  <c r="C21" i="1" s="1"/>
  <c r="C2" i="5"/>
</calcChain>
</file>

<file path=xl/sharedStrings.xml><?xml version="1.0" encoding="utf-8"?>
<sst xmlns="http://schemas.openxmlformats.org/spreadsheetml/2006/main" count="223" uniqueCount="72">
  <si>
    <t>Open Show (non APHA) Awards Division</t>
  </si>
  <si>
    <t>Horse</t>
  </si>
  <si>
    <t>Points</t>
  </si>
  <si>
    <t>Date</t>
  </si>
  <si>
    <t>Owner</t>
  </si>
  <si>
    <t>Date Rec'd</t>
  </si>
  <si>
    <t>same</t>
  </si>
  <si>
    <t>Exhibitor(s)</t>
  </si>
  <si>
    <t>Judge</t>
  </si>
  <si>
    <t>Rec'd Any Reports?</t>
  </si>
  <si>
    <t>WESTERN DIVISION</t>
  </si>
  <si>
    <t>ENGLISH DIVISION</t>
  </si>
  <si>
    <t>EQUITATION DIVISION</t>
  </si>
  <si>
    <t>IN HAND DIVISION</t>
  </si>
  <si>
    <t>Western Division</t>
  </si>
  <si>
    <t>English Division</t>
  </si>
  <si>
    <t>Equitation Division</t>
  </si>
  <si>
    <t>In Hand Division</t>
  </si>
  <si>
    <t>Month</t>
  </si>
  <si>
    <t>Hours</t>
  </si>
  <si>
    <t>RECREATIONAL  RIDING  DIVISION</t>
  </si>
  <si>
    <t>WALK/TROT Division (all W/T classes)</t>
  </si>
  <si>
    <t>Walk/Trot Division</t>
  </si>
  <si>
    <t>Rylene Nowlin</t>
  </si>
  <si>
    <t>PWP Dun ItIn Diamonds</t>
  </si>
  <si>
    <t>Show</t>
  </si>
  <si>
    <t>PWP Dun ItIn Diamonds - Rylene Nowlin</t>
  </si>
  <si>
    <t>show season 11-1-2024 to 10-31-2025</t>
  </si>
  <si>
    <t>Natalie Theessen</t>
  </si>
  <si>
    <t>Wow Hes Zensational</t>
  </si>
  <si>
    <t>Amanda Boedigheimer</t>
  </si>
  <si>
    <t>Ms Lovely Lady</t>
  </si>
  <si>
    <t>Naomi Clayton</t>
  </si>
  <si>
    <t>Naomi Clayton / Amber Duckett</t>
  </si>
  <si>
    <t>Shes Hot To Go</t>
  </si>
  <si>
    <t>Dec. 2024</t>
  </si>
  <si>
    <t>Jan. 2025</t>
  </si>
  <si>
    <t>Feb. 2025</t>
  </si>
  <si>
    <t>Mar. 2025</t>
  </si>
  <si>
    <t>Apr. 2025</t>
  </si>
  <si>
    <t>Aug. 2025</t>
  </si>
  <si>
    <t>Sept. 2025</t>
  </si>
  <si>
    <t>Oct. 2025</t>
  </si>
  <si>
    <t>May 2025</t>
  </si>
  <si>
    <t>June 2025</t>
  </si>
  <si>
    <t>July 2025</t>
  </si>
  <si>
    <t>turned in too late</t>
  </si>
  <si>
    <t>Nov. 2024</t>
  </si>
  <si>
    <t>PWP Dun ItIn Diamonds - Rylene Knowlin</t>
  </si>
  <si>
    <t>4/11 - 4/13, 2025</t>
  </si>
  <si>
    <t>ISHSA Spring Double Point - Tim Crowley</t>
  </si>
  <si>
    <t>ISHSA Spring Double Point - Tom Crowley</t>
  </si>
  <si>
    <t>Idaho Miniature Club Show - Turner/Kirksey</t>
  </si>
  <si>
    <t>Idaho Miniature Club Show - Turner</t>
  </si>
  <si>
    <t>Ms Lovely Lady - Amanda Boedigheimer</t>
  </si>
  <si>
    <t>OFEA Crazy Ribbon Show #2 - Thompson</t>
  </si>
  <si>
    <t>Salem Saddle Club Spring Splash - Bell</t>
  </si>
  <si>
    <t>Salem Saddle Club Spring Splash - Stancik</t>
  </si>
  <si>
    <t>5/16 - 5/18, 2025</t>
  </si>
  <si>
    <t>NWBC Spring Classic - Robbins</t>
  </si>
  <si>
    <t>NWBC Spring Classic - Larsen</t>
  </si>
  <si>
    <t>OFEA Crazy Ribbon Show #3 - Duggan</t>
  </si>
  <si>
    <t>Salem Saddle Club Over The Moon - Vachter</t>
  </si>
  <si>
    <t>Salem Saddle Club Over The Moon - Wilson</t>
  </si>
  <si>
    <t>Shes Hot To Go - Naomi Clayton / Amber Duckett</t>
  </si>
  <si>
    <t>pending clarification</t>
  </si>
  <si>
    <t>minimum to qualify = 25 points / 10 riding hours</t>
  </si>
  <si>
    <t>Salem Saddle Club Candy Apple - Duggan</t>
  </si>
  <si>
    <t>Salem Saddle Club Candy Apple - Stancik</t>
  </si>
  <si>
    <t>FINAL</t>
  </si>
  <si>
    <t>no qualifiers</t>
  </si>
  <si>
    <t>no reserve qualifier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</si>
</sst>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14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" fontId="1" fillId="0" borderId="0" xfId="0" applyNumberFormat="1" applyFont="1"/>
    <xf numFmtId="0" fontId="4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0" fontId="1" fillId="3" borderId="0" xfId="0" applyFont="1" applyFill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916C-6D60-4D06-B2FB-10F502870440}">
  <sheetPr>
    <pageSetUpPr fitToPage="1"/>
  </sheetPr>
  <dimension ref="A1:E31"/>
  <sheetViews>
    <sheetView tabSelected="1" workbookViewId="0">
      <selection activeCell="B32" sqref="B32"/>
    </sheetView>
  </sheetViews>
  <sheetFormatPr defaultRowHeight="15.75" x14ac:dyDescent="0.25"/>
  <cols>
    <col min="1" max="1" width="9.140625" style="1"/>
    <col min="2" max="2" width="49.42578125" style="1" bestFit="1" customWidth="1"/>
    <col min="3" max="3" width="11.85546875" style="1" bestFit="1" customWidth="1"/>
    <col min="4" max="4" width="3.85546875" style="1" customWidth="1"/>
    <col min="5" max="5" width="13.42578125" style="1" bestFit="1" customWidth="1"/>
    <col min="6" max="16384" width="9.140625" style="1"/>
  </cols>
  <sheetData>
    <row r="1" spans="1:5" ht="23.25" x14ac:dyDescent="0.35">
      <c r="A1" s="9" t="s">
        <v>0</v>
      </c>
      <c r="C1" s="6"/>
    </row>
    <row r="2" spans="1:5" x14ac:dyDescent="0.25">
      <c r="B2" s="13" t="s">
        <v>27</v>
      </c>
      <c r="C2" s="23" t="s">
        <v>69</v>
      </c>
      <c r="E2" s="17"/>
    </row>
    <row r="3" spans="1:5" x14ac:dyDescent="0.25">
      <c r="B3" s="21" t="s">
        <v>66</v>
      </c>
      <c r="C3" s="7"/>
      <c r="E3" s="17"/>
    </row>
    <row r="4" spans="1:5" x14ac:dyDescent="0.25">
      <c r="E4" s="17"/>
    </row>
    <row r="5" spans="1:5" x14ac:dyDescent="0.25">
      <c r="A5" s="1" t="s">
        <v>10</v>
      </c>
      <c r="E5" s="17"/>
    </row>
    <row r="6" spans="1:5" x14ac:dyDescent="0.25">
      <c r="B6" s="1" t="s">
        <v>70</v>
      </c>
    </row>
    <row r="7" spans="1:5" x14ac:dyDescent="0.25">
      <c r="B7"/>
    </row>
    <row r="10" spans="1:5" x14ac:dyDescent="0.25">
      <c r="A10" s="1" t="s">
        <v>11</v>
      </c>
    </row>
    <row r="11" spans="1:5" x14ac:dyDescent="0.25">
      <c r="B11" t="s">
        <v>70</v>
      </c>
    </row>
    <row r="15" spans="1:5" x14ac:dyDescent="0.25">
      <c r="A15" s="1" t="s">
        <v>12</v>
      </c>
    </row>
    <row r="16" spans="1:5" x14ac:dyDescent="0.25">
      <c r="B16" s="1" t="s">
        <v>26</v>
      </c>
      <c r="C16" s="1">
        <f>Equitation!C2</f>
        <v>39</v>
      </c>
    </row>
    <row r="17" spans="1:3" x14ac:dyDescent="0.25">
      <c r="B17" s="8" t="s">
        <v>71</v>
      </c>
    </row>
    <row r="20" spans="1:3" x14ac:dyDescent="0.25">
      <c r="A20" s="1" t="s">
        <v>13</v>
      </c>
    </row>
    <row r="21" spans="1:3" x14ac:dyDescent="0.25">
      <c r="B21" s="8" t="s">
        <v>54</v>
      </c>
      <c r="C21" s="1">
        <f>'In Hand'!G2</f>
        <v>192</v>
      </c>
    </row>
    <row r="22" spans="1:3" x14ac:dyDescent="0.25">
      <c r="B22" s="1" t="s">
        <v>71</v>
      </c>
    </row>
    <row r="23" spans="1:3" x14ac:dyDescent="0.25">
      <c r="B23" s="15"/>
    </row>
    <row r="25" spans="1:3" x14ac:dyDescent="0.25">
      <c r="A25" s="1" t="s">
        <v>21</v>
      </c>
    </row>
    <row r="26" spans="1:3" x14ac:dyDescent="0.25">
      <c r="B26" s="8" t="s">
        <v>54</v>
      </c>
      <c r="C26" s="1">
        <f>WT!C2</f>
        <v>50</v>
      </c>
    </row>
    <row r="27" spans="1:3" x14ac:dyDescent="0.25">
      <c r="B27" t="s">
        <v>71</v>
      </c>
    </row>
    <row r="29" spans="1:3" x14ac:dyDescent="0.25">
      <c r="A29" s="1" t="s">
        <v>20</v>
      </c>
    </row>
    <row r="30" spans="1:3" x14ac:dyDescent="0.25">
      <c r="B30" s="1" t="s">
        <v>48</v>
      </c>
      <c r="C30" s="1">
        <f>'Rec Riding'!C2</f>
        <v>36</v>
      </c>
    </row>
    <row r="31" spans="1:3" x14ac:dyDescent="0.25">
      <c r="B31" s="1" t="s">
        <v>71</v>
      </c>
    </row>
  </sheetData>
  <sortState xmlns:xlrd2="http://schemas.microsoft.com/office/spreadsheetml/2017/richdata2" ref="A16:C17">
    <sortCondition descending="1" ref="C16:C17"/>
  </sortState>
  <pageMargins left="0.7" right="0.7" top="0.5" bottom="0.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47BC-EA54-4938-8350-DE8BE97FAE1A}">
  <dimension ref="A1:O17"/>
  <sheetViews>
    <sheetView workbookViewId="0">
      <selection activeCell="C2" sqref="C2"/>
    </sheetView>
  </sheetViews>
  <sheetFormatPr defaultRowHeight="15.75" x14ac:dyDescent="0.25"/>
  <cols>
    <col min="1" max="1" width="17.42578125" style="1" bestFit="1" customWidth="1"/>
    <col min="2" max="2" width="43" style="1" bestFit="1" customWidth="1"/>
    <col min="3" max="3" width="9.140625" style="1"/>
    <col min="4" max="4" width="9.140625" style="2"/>
    <col min="5" max="5" width="10.7109375" style="1" bestFit="1" customWidth="1"/>
    <col min="6" max="6" width="44.42578125" style="1" bestFit="1" customWidth="1"/>
    <col min="7" max="7" width="9.140625" style="1"/>
    <col min="8" max="8" width="9.140625" style="2"/>
    <col min="9" max="9" width="12" style="1" customWidth="1"/>
    <col min="10" max="10" width="34" style="1" bestFit="1" customWidth="1"/>
    <col min="11" max="11" width="9.140625" style="1"/>
    <col min="12" max="12" width="9.140625" style="2"/>
    <col min="13" max="13" width="11.42578125" style="1" bestFit="1" customWidth="1"/>
    <col min="14" max="14" width="49.42578125" style="1" bestFit="1" customWidth="1"/>
    <col min="15" max="16384" width="9.140625" style="1"/>
  </cols>
  <sheetData>
    <row r="1" spans="1:15" s="6" customFormat="1" x14ac:dyDescent="0.25">
      <c r="B1" s="6" t="s">
        <v>22</v>
      </c>
      <c r="D1" s="10"/>
      <c r="F1" s="6" t="s">
        <v>22</v>
      </c>
      <c r="H1" s="10"/>
      <c r="J1" s="6" t="s">
        <v>22</v>
      </c>
      <c r="L1" s="10"/>
      <c r="N1" s="6" t="s">
        <v>22</v>
      </c>
    </row>
    <row r="2" spans="1:15" x14ac:dyDescent="0.25">
      <c r="B2" s="14" t="s">
        <v>54</v>
      </c>
      <c r="C2" s="1">
        <f>SUM(C6:C53)</f>
        <v>50</v>
      </c>
      <c r="F2"/>
      <c r="G2" s="1">
        <f>SUM(G6:G53)</f>
        <v>0</v>
      </c>
      <c r="K2" s="1">
        <f>SUM(K6:K53)</f>
        <v>0</v>
      </c>
      <c r="O2" s="1">
        <f>SUM(O6:O53)</f>
        <v>0</v>
      </c>
    </row>
    <row r="4" spans="1:15" x14ac:dyDescent="0.25">
      <c r="A4" s="1" t="s">
        <v>3</v>
      </c>
      <c r="B4" s="1" t="s">
        <v>25</v>
      </c>
      <c r="C4" s="1" t="s">
        <v>2</v>
      </c>
      <c r="E4" s="1" t="s">
        <v>3</v>
      </c>
      <c r="F4" s="1" t="s">
        <v>25</v>
      </c>
      <c r="G4" s="1" t="s">
        <v>2</v>
      </c>
      <c r="I4" s="1" t="s">
        <v>3</v>
      </c>
      <c r="J4" s="1" t="s">
        <v>25</v>
      </c>
      <c r="K4" s="1" t="s">
        <v>2</v>
      </c>
      <c r="M4" s="1" t="s">
        <v>3</v>
      </c>
      <c r="N4" s="1" t="s">
        <v>25</v>
      </c>
      <c r="O4" s="1" t="s">
        <v>2</v>
      </c>
    </row>
    <row r="6" spans="1:15" x14ac:dyDescent="0.25">
      <c r="A6" s="4">
        <v>45752</v>
      </c>
      <c r="B6" s="1" t="s">
        <v>55</v>
      </c>
      <c r="C6" s="1">
        <v>0</v>
      </c>
      <c r="E6" s="4"/>
      <c r="I6" s="4"/>
      <c r="M6" s="4"/>
    </row>
    <row r="7" spans="1:15" x14ac:dyDescent="0.25">
      <c r="A7" s="4">
        <v>45787</v>
      </c>
      <c r="B7" s="1" t="s">
        <v>56</v>
      </c>
      <c r="C7" s="20"/>
      <c r="E7" s="4"/>
      <c r="M7" s="4"/>
    </row>
    <row r="8" spans="1:15" x14ac:dyDescent="0.25">
      <c r="A8" s="4">
        <v>45787</v>
      </c>
      <c r="B8" s="1" t="s">
        <v>57</v>
      </c>
      <c r="C8" s="20"/>
      <c r="E8" s="4"/>
    </row>
    <row r="9" spans="1:15" x14ac:dyDescent="0.25">
      <c r="A9" s="4" t="s">
        <v>58</v>
      </c>
      <c r="B9" s="1" t="s">
        <v>59</v>
      </c>
      <c r="C9" s="1">
        <f>3+0+0+0</f>
        <v>3</v>
      </c>
      <c r="E9" s="4"/>
    </row>
    <row r="10" spans="1:15" x14ac:dyDescent="0.25">
      <c r="A10" s="4" t="s">
        <v>58</v>
      </c>
      <c r="B10" s="1" t="s">
        <v>60</v>
      </c>
      <c r="C10" s="1">
        <f>2+0+2+0</f>
        <v>4</v>
      </c>
      <c r="E10" s="4"/>
    </row>
    <row r="11" spans="1:15" x14ac:dyDescent="0.25">
      <c r="A11" s="4">
        <v>45801</v>
      </c>
      <c r="B11" s="1" t="s">
        <v>61</v>
      </c>
      <c r="C11" s="1">
        <v>4</v>
      </c>
      <c r="E11" s="4"/>
    </row>
    <row r="12" spans="1:15" x14ac:dyDescent="0.25">
      <c r="A12" s="4">
        <v>45822</v>
      </c>
      <c r="B12" s="1" t="s">
        <v>62</v>
      </c>
      <c r="C12" s="1">
        <f>2+5+2+2+1+1</f>
        <v>13</v>
      </c>
      <c r="E12" s="4"/>
    </row>
    <row r="13" spans="1:15" x14ac:dyDescent="0.25">
      <c r="A13" s="4">
        <v>45822</v>
      </c>
      <c r="B13" s="1" t="s">
        <v>63</v>
      </c>
      <c r="C13" s="1">
        <f>2+2+3+2+1+1</f>
        <v>11</v>
      </c>
      <c r="E13" s="4"/>
    </row>
    <row r="14" spans="1:15" x14ac:dyDescent="0.25">
      <c r="A14" s="4">
        <v>45948</v>
      </c>
      <c r="B14" s="1" t="s">
        <v>67</v>
      </c>
      <c r="C14" s="1">
        <v>8</v>
      </c>
      <c r="E14" s="4"/>
    </row>
    <row r="15" spans="1:15" x14ac:dyDescent="0.25">
      <c r="A15" s="4">
        <v>45948</v>
      </c>
      <c r="B15" s="1" t="s">
        <v>68</v>
      </c>
      <c r="C15" s="1">
        <v>7</v>
      </c>
      <c r="E15" s="4"/>
    </row>
    <row r="17" spans="2:2" x14ac:dyDescent="0.25">
      <c r="B17" s="2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0AAC9-70D1-47CB-99DD-44F731E4AA1C}">
  <dimension ref="A1:K13"/>
  <sheetViews>
    <sheetView workbookViewId="0">
      <selection activeCell="B2" sqref="B2"/>
    </sheetView>
  </sheetViews>
  <sheetFormatPr defaultRowHeight="15.75" x14ac:dyDescent="0.25"/>
  <cols>
    <col min="1" max="1" width="17.42578125" style="1" bestFit="1" customWidth="1"/>
    <col min="2" max="2" width="44.42578125" style="1" bestFit="1" customWidth="1"/>
    <col min="3" max="3" width="9.140625" style="1"/>
    <col min="4" max="4" width="9.140625" style="2"/>
    <col min="5" max="5" width="12" style="1" customWidth="1"/>
    <col min="6" max="6" width="51.140625" style="1" bestFit="1" customWidth="1"/>
    <col min="7" max="7" width="9.140625" style="1"/>
    <col min="8" max="8" width="9.140625" style="2"/>
    <col min="9" max="9" width="11.42578125" style="1" bestFit="1" customWidth="1"/>
    <col min="10" max="10" width="49.42578125" style="1" bestFit="1" customWidth="1"/>
    <col min="11" max="16384" width="9.140625" style="1"/>
  </cols>
  <sheetData>
    <row r="1" spans="1:11" s="6" customFormat="1" x14ac:dyDescent="0.25">
      <c r="B1" s="6" t="s">
        <v>14</v>
      </c>
      <c r="D1" s="10"/>
      <c r="F1" s="6" t="s">
        <v>14</v>
      </c>
      <c r="H1" s="10"/>
      <c r="J1" s="6" t="s">
        <v>14</v>
      </c>
    </row>
    <row r="2" spans="1:11" x14ac:dyDescent="0.25">
      <c r="B2" s="1" t="s">
        <v>26</v>
      </c>
      <c r="C2" s="1">
        <f>SUM(C6:C51)</f>
        <v>17</v>
      </c>
      <c r="F2" s="14"/>
      <c r="G2" s="1">
        <f>SUM(G7:G52)</f>
        <v>0</v>
      </c>
      <c r="K2" s="1">
        <f>SUM(K6:K51)</f>
        <v>0</v>
      </c>
    </row>
    <row r="4" spans="1:11" x14ac:dyDescent="0.25">
      <c r="A4" s="1" t="s">
        <v>3</v>
      </c>
      <c r="B4" s="1" t="s">
        <v>25</v>
      </c>
      <c r="C4" s="1" t="s">
        <v>2</v>
      </c>
      <c r="E4" s="1" t="s">
        <v>3</v>
      </c>
      <c r="F4" s="1" t="s">
        <v>25</v>
      </c>
      <c r="G4" s="1" t="s">
        <v>2</v>
      </c>
      <c r="I4" s="1" t="s">
        <v>3</v>
      </c>
      <c r="J4" s="1" t="s">
        <v>25</v>
      </c>
      <c r="K4" s="1" t="s">
        <v>2</v>
      </c>
    </row>
    <row r="6" spans="1:11" x14ac:dyDescent="0.25">
      <c r="A6" s="4" t="s">
        <v>49</v>
      </c>
      <c r="B6" s="1" t="s">
        <v>50</v>
      </c>
      <c r="C6" s="1">
        <v>6</v>
      </c>
      <c r="E6" s="4"/>
      <c r="I6" s="4"/>
    </row>
    <row r="7" spans="1:11" x14ac:dyDescent="0.25">
      <c r="A7" s="4" t="s">
        <v>49</v>
      </c>
      <c r="B7" s="1" t="s">
        <v>51</v>
      </c>
      <c r="C7" s="1">
        <v>6</v>
      </c>
      <c r="E7" s="4"/>
      <c r="I7" s="4"/>
    </row>
    <row r="8" spans="1:11" x14ac:dyDescent="0.25">
      <c r="A8" s="4">
        <v>45822</v>
      </c>
      <c r="B8" s="1" t="s">
        <v>52</v>
      </c>
      <c r="C8" s="1">
        <v>5</v>
      </c>
      <c r="E8" s="4"/>
    </row>
    <row r="9" spans="1:11" x14ac:dyDescent="0.25">
      <c r="A9" s="4"/>
      <c r="E9" s="4"/>
    </row>
    <row r="10" spans="1:11" x14ac:dyDescent="0.25">
      <c r="A10" s="4"/>
    </row>
    <row r="11" spans="1:11" x14ac:dyDescent="0.25">
      <c r="A11" s="4"/>
    </row>
    <row r="12" spans="1:11" x14ac:dyDescent="0.25">
      <c r="A12" s="4"/>
    </row>
    <row r="13" spans="1:11" x14ac:dyDescent="0.25">
      <c r="A13" s="4"/>
    </row>
  </sheetData>
  <pageMargins left="0.7" right="0.7" top="0.75" bottom="0.75" header="0.3" footer="0.3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7ED5-9E84-4830-8A12-73A77B7C791D}">
  <dimension ref="A1:T13"/>
  <sheetViews>
    <sheetView workbookViewId="0">
      <selection activeCell="B2" sqref="B2"/>
    </sheetView>
  </sheetViews>
  <sheetFormatPr defaultRowHeight="15.75" x14ac:dyDescent="0.25"/>
  <cols>
    <col min="1" max="1" width="13.28515625" style="1" bestFit="1" customWidth="1"/>
    <col min="2" max="2" width="44.42578125" style="1" bestFit="1" customWidth="1"/>
    <col min="3" max="3" width="9.140625" style="1"/>
    <col min="4" max="4" width="9.140625" style="2"/>
    <col min="5" max="5" width="13.85546875" style="1" bestFit="1" customWidth="1"/>
    <col min="6" max="6" width="51.140625" style="1" bestFit="1" customWidth="1"/>
    <col min="7" max="7" width="9.140625" style="1"/>
    <col min="8" max="8" width="9.140625" style="2"/>
    <col min="9" max="9" width="10" style="1" bestFit="1" customWidth="1"/>
    <col min="10" max="10" width="17.5703125" style="1" bestFit="1" customWidth="1"/>
    <col min="11" max="11" width="9.140625" style="1"/>
    <col min="12" max="12" width="9.140625" style="2"/>
    <col min="13" max="13" width="10" style="1" bestFit="1" customWidth="1"/>
    <col min="14" max="14" width="17.5703125" style="1" bestFit="1" customWidth="1"/>
    <col min="15" max="15" width="9.140625" style="1"/>
    <col min="16" max="16" width="9.140625" style="2"/>
    <col min="17" max="17" width="10" style="1" bestFit="1" customWidth="1"/>
    <col min="18" max="18" width="17.5703125" style="1" bestFit="1" customWidth="1"/>
    <col min="19" max="19" width="9.140625" style="1"/>
    <col min="20" max="20" width="9.140625" style="2"/>
    <col min="21" max="16384" width="9.140625" style="1"/>
  </cols>
  <sheetData>
    <row r="1" spans="1:20" s="6" customFormat="1" x14ac:dyDescent="0.25">
      <c r="B1" s="6" t="s">
        <v>15</v>
      </c>
      <c r="D1" s="10"/>
      <c r="F1" s="6" t="s">
        <v>15</v>
      </c>
      <c r="H1" s="10"/>
      <c r="L1" s="10"/>
      <c r="P1" s="10"/>
      <c r="T1" s="10"/>
    </row>
    <row r="2" spans="1:20" x14ac:dyDescent="0.25">
      <c r="C2" s="1">
        <f>SUM(C6:C51)</f>
        <v>0</v>
      </c>
      <c r="F2"/>
      <c r="G2" s="1">
        <f>SUM(G6:G51)</f>
        <v>0</v>
      </c>
    </row>
    <row r="4" spans="1:20" x14ac:dyDescent="0.25">
      <c r="A4" s="1" t="s">
        <v>3</v>
      </c>
      <c r="B4" s="1" t="s">
        <v>25</v>
      </c>
      <c r="C4" s="1" t="s">
        <v>2</v>
      </c>
      <c r="E4" s="1" t="s">
        <v>3</v>
      </c>
      <c r="F4" s="1" t="s">
        <v>25</v>
      </c>
      <c r="G4" s="1" t="s">
        <v>2</v>
      </c>
      <c r="I4" s="1" t="s">
        <v>3</v>
      </c>
      <c r="J4" s="1" t="s">
        <v>25</v>
      </c>
      <c r="K4" s="1" t="s">
        <v>2</v>
      </c>
      <c r="M4" s="1" t="s">
        <v>3</v>
      </c>
      <c r="N4" s="1" t="s">
        <v>25</v>
      </c>
      <c r="O4" s="1" t="s">
        <v>2</v>
      </c>
      <c r="Q4" s="1" t="s">
        <v>3</v>
      </c>
      <c r="R4" s="1" t="s">
        <v>25</v>
      </c>
      <c r="S4" s="1" t="s">
        <v>2</v>
      </c>
    </row>
    <row r="6" spans="1:20" x14ac:dyDescent="0.25">
      <c r="A6" s="4"/>
      <c r="E6" s="4"/>
    </row>
    <row r="7" spans="1:20" x14ac:dyDescent="0.25">
      <c r="A7" s="4"/>
      <c r="E7" s="4"/>
    </row>
    <row r="8" spans="1:20" x14ac:dyDescent="0.25">
      <c r="A8" s="4"/>
      <c r="E8" s="4"/>
    </row>
    <row r="9" spans="1:20" x14ac:dyDescent="0.25">
      <c r="A9" s="4"/>
    </row>
    <row r="10" spans="1:20" x14ac:dyDescent="0.25">
      <c r="A10" s="4"/>
      <c r="E10" s="4"/>
    </row>
    <row r="11" spans="1:20" x14ac:dyDescent="0.25">
      <c r="A11" s="4"/>
    </row>
    <row r="12" spans="1:20" x14ac:dyDescent="0.25">
      <c r="A12" s="4"/>
    </row>
    <row r="13" spans="1:20" x14ac:dyDescent="0.25">
      <c r="A13" s="4"/>
    </row>
  </sheetData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E7DF-3BB1-4C39-8E63-665678E2B454}">
  <dimension ref="A1:W18"/>
  <sheetViews>
    <sheetView workbookViewId="0">
      <pane ySplit="2" topLeftCell="A3" activePane="bottomLeft" state="frozen"/>
      <selection pane="bottomLeft" activeCell="F13" sqref="F13"/>
    </sheetView>
  </sheetViews>
  <sheetFormatPr defaultRowHeight="15.75" x14ac:dyDescent="0.25"/>
  <cols>
    <col min="1" max="1" width="17.42578125" style="1" bestFit="1" customWidth="1"/>
    <col min="2" max="2" width="39.140625" style="1" bestFit="1" customWidth="1"/>
    <col min="3" max="3" width="9.140625" style="1"/>
    <col min="4" max="4" width="9.140625" style="2"/>
    <col min="5" max="5" width="11.85546875" style="1" bestFit="1" customWidth="1"/>
    <col min="6" max="6" width="44.42578125" style="1" bestFit="1" customWidth="1"/>
    <col min="7" max="7" width="9.140625" style="1"/>
    <col min="8" max="8" width="9.140625" style="2"/>
    <col min="9" max="9" width="11.85546875" style="1" bestFit="1" customWidth="1"/>
    <col min="10" max="10" width="40.140625" style="1" bestFit="1" customWidth="1"/>
    <col min="11" max="11" width="9.140625" style="1"/>
    <col min="12" max="12" width="9.140625" style="2"/>
    <col min="13" max="13" width="12.28515625" style="1" customWidth="1"/>
    <col min="14" max="14" width="34" style="1" bestFit="1" customWidth="1"/>
    <col min="15" max="15" width="9.140625" style="1"/>
    <col min="16" max="16" width="9.140625" style="2"/>
    <col min="17" max="17" width="11.42578125" style="1" bestFit="1" customWidth="1"/>
    <col min="18" max="18" width="49.42578125" style="1" bestFit="1" customWidth="1"/>
    <col min="19" max="19" width="9.140625" style="1"/>
    <col min="20" max="20" width="9.140625" style="2"/>
    <col min="21" max="21" width="14" style="1" customWidth="1"/>
    <col min="22" max="22" width="49.42578125" style="1" bestFit="1" customWidth="1"/>
    <col min="23" max="16384" width="9.140625" style="1"/>
  </cols>
  <sheetData>
    <row r="1" spans="1:23" s="6" customFormat="1" x14ac:dyDescent="0.25">
      <c r="B1" s="6" t="s">
        <v>16</v>
      </c>
      <c r="D1" s="10"/>
      <c r="F1" s="6" t="s">
        <v>16</v>
      </c>
      <c r="H1" s="10"/>
      <c r="J1" s="6" t="s">
        <v>16</v>
      </c>
      <c r="L1" s="10"/>
      <c r="N1" s="6" t="s">
        <v>16</v>
      </c>
      <c r="P1" s="10"/>
      <c r="R1" s="6" t="s">
        <v>16</v>
      </c>
      <c r="T1" s="10"/>
      <c r="V1" s="6" t="s">
        <v>16</v>
      </c>
    </row>
    <row r="2" spans="1:23" x14ac:dyDescent="0.25">
      <c r="B2" s="1" t="s">
        <v>26</v>
      </c>
      <c r="C2" s="1">
        <f>SUM(C6:C51)</f>
        <v>39</v>
      </c>
      <c r="F2" s="14" t="s">
        <v>54</v>
      </c>
      <c r="G2" s="1">
        <f>SUM(G6:G51)</f>
        <v>2</v>
      </c>
      <c r="K2" s="1">
        <f>SUM(K7:K52)</f>
        <v>0</v>
      </c>
      <c r="O2" s="1">
        <f>SUM(O6:O51)</f>
        <v>0</v>
      </c>
      <c r="S2" s="1">
        <f>SUM(S6:S51)</f>
        <v>0</v>
      </c>
      <c r="V2" s="6"/>
      <c r="W2" s="1">
        <f>SUM(W6:W51)</f>
        <v>0</v>
      </c>
    </row>
    <row r="4" spans="1:23" x14ac:dyDescent="0.25">
      <c r="A4" s="1" t="s">
        <v>3</v>
      </c>
      <c r="B4" s="1" t="s">
        <v>25</v>
      </c>
      <c r="C4" s="1" t="s">
        <v>2</v>
      </c>
      <c r="E4" s="1" t="s">
        <v>3</v>
      </c>
      <c r="F4" s="1" t="s">
        <v>25</v>
      </c>
      <c r="G4" s="1" t="s">
        <v>2</v>
      </c>
      <c r="I4" s="1" t="s">
        <v>3</v>
      </c>
      <c r="J4" s="1" t="s">
        <v>25</v>
      </c>
      <c r="K4" s="1" t="s">
        <v>2</v>
      </c>
      <c r="M4" s="1" t="s">
        <v>3</v>
      </c>
      <c r="N4" s="1" t="s">
        <v>25</v>
      </c>
      <c r="O4" s="1" t="s">
        <v>2</v>
      </c>
      <c r="Q4" s="1" t="s">
        <v>3</v>
      </c>
      <c r="R4" s="1" t="s">
        <v>25</v>
      </c>
      <c r="S4" s="1" t="s">
        <v>2</v>
      </c>
    </row>
    <row r="6" spans="1:23" x14ac:dyDescent="0.25">
      <c r="A6" s="4" t="s">
        <v>49</v>
      </c>
      <c r="B6" s="1" t="s">
        <v>50</v>
      </c>
      <c r="C6" s="1">
        <f>11+3</f>
        <v>14</v>
      </c>
      <c r="E6" s="4">
        <v>45752</v>
      </c>
      <c r="F6" s="1" t="s">
        <v>55</v>
      </c>
      <c r="G6" s="1">
        <v>0</v>
      </c>
      <c r="M6" s="4"/>
      <c r="Q6" s="4"/>
      <c r="U6" s="5"/>
    </row>
    <row r="7" spans="1:23" x14ac:dyDescent="0.25">
      <c r="A7" s="4" t="s">
        <v>49</v>
      </c>
      <c r="B7" s="1" t="s">
        <v>51</v>
      </c>
      <c r="C7" s="1">
        <f>11+3</f>
        <v>14</v>
      </c>
      <c r="E7" s="4">
        <v>45801</v>
      </c>
      <c r="F7" s="1" t="s">
        <v>61</v>
      </c>
      <c r="G7" s="1">
        <f>0+2</f>
        <v>2</v>
      </c>
      <c r="U7" s="8"/>
    </row>
    <row r="8" spans="1:23" x14ac:dyDescent="0.25">
      <c r="A8" s="4">
        <v>45822</v>
      </c>
      <c r="B8" s="1" t="s">
        <v>53</v>
      </c>
      <c r="C8" s="1">
        <v>11</v>
      </c>
      <c r="E8" s="4"/>
      <c r="I8" s="4"/>
      <c r="U8" s="8"/>
    </row>
    <row r="9" spans="1:23" x14ac:dyDescent="0.25">
      <c r="A9" s="4"/>
      <c r="E9" s="4"/>
      <c r="I9" s="4"/>
      <c r="U9" s="8"/>
    </row>
    <row r="10" spans="1:23" x14ac:dyDescent="0.25">
      <c r="A10" s="4"/>
      <c r="E10" s="4"/>
      <c r="I10" s="4"/>
      <c r="U10" s="8"/>
    </row>
    <row r="11" spans="1:23" x14ac:dyDescent="0.25">
      <c r="A11" s="4"/>
      <c r="E11" s="4"/>
      <c r="I11" s="4"/>
      <c r="U11" s="8"/>
    </row>
    <row r="12" spans="1:23" x14ac:dyDescent="0.25">
      <c r="A12" s="4"/>
      <c r="E12" s="4"/>
      <c r="I12" s="4"/>
    </row>
    <row r="13" spans="1:23" x14ac:dyDescent="0.25">
      <c r="E13" s="4"/>
      <c r="I13" s="4"/>
    </row>
    <row r="14" spans="1:23" x14ac:dyDescent="0.25">
      <c r="I14" s="4"/>
    </row>
    <row r="15" spans="1:23" x14ac:dyDescent="0.25">
      <c r="I15" s="4"/>
    </row>
    <row r="16" spans="1:23" x14ac:dyDescent="0.25">
      <c r="I16" s="4"/>
    </row>
    <row r="17" spans="9:9" x14ac:dyDescent="0.25">
      <c r="I17" s="4"/>
    </row>
    <row r="18" spans="9:9" x14ac:dyDescent="0.25">
      <c r="I18" s="4"/>
    </row>
  </sheetData>
  <pageMargins left="0.7" right="0.7" top="0.75" bottom="0.75" header="0.3" footer="0.3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F02A-D995-4506-925E-A4E7471BB951}">
  <dimension ref="A1:AB41"/>
  <sheetViews>
    <sheetView topLeftCell="E1" workbookViewId="0">
      <pane ySplit="3" topLeftCell="A4" activePane="bottomLeft" state="frozen"/>
      <selection pane="bottomLeft" activeCell="G2" sqref="G2"/>
    </sheetView>
  </sheetViews>
  <sheetFormatPr defaultRowHeight="15.75" x14ac:dyDescent="0.25"/>
  <cols>
    <col min="1" max="1" width="17.42578125" style="1" bestFit="1" customWidth="1"/>
    <col min="2" max="2" width="39.140625" style="1" bestFit="1" customWidth="1"/>
    <col min="3" max="3" width="9.140625" style="1"/>
    <col min="4" max="4" width="6.85546875" style="2" customWidth="1"/>
    <col min="5" max="5" width="17.42578125" style="1" bestFit="1" customWidth="1"/>
    <col min="6" max="6" width="43" style="1" bestFit="1" customWidth="1"/>
    <col min="7" max="7" width="9.140625" style="1"/>
    <col min="8" max="8" width="13.85546875" style="2" customWidth="1"/>
    <col min="9" max="9" width="17.42578125" style="1" bestFit="1" customWidth="1"/>
    <col min="10" max="10" width="44.42578125" style="1" customWidth="1"/>
    <col min="11" max="11" width="9.140625" style="1"/>
    <col min="12" max="12" width="6.42578125" style="2" customWidth="1"/>
    <col min="13" max="13" width="11.85546875" style="1" bestFit="1" customWidth="1"/>
    <col min="14" max="14" width="40.140625" style="1" bestFit="1" customWidth="1"/>
    <col min="15" max="15" width="9.140625" style="1"/>
    <col min="16" max="16" width="4.28515625" style="2" customWidth="1"/>
    <col min="17" max="17" width="10.42578125" style="1" customWidth="1"/>
    <col min="18" max="18" width="34" style="1" bestFit="1" customWidth="1"/>
    <col min="19" max="19" width="9.140625" style="1"/>
    <col min="20" max="20" width="6.28515625" style="2" customWidth="1"/>
    <col min="21" max="21" width="11.42578125" style="1" bestFit="1" customWidth="1"/>
    <col min="22" max="22" width="49.42578125" style="1" bestFit="1" customWidth="1"/>
    <col min="23" max="23" width="9.140625" style="1"/>
    <col min="24" max="24" width="5.5703125" style="2" customWidth="1"/>
    <col min="25" max="25" width="13.28515625" style="1" customWidth="1"/>
    <col min="26" max="26" width="38.140625" style="1" bestFit="1" customWidth="1"/>
    <col min="27" max="27" width="9.140625" style="1"/>
    <col min="28" max="28" width="9.140625" style="2"/>
    <col min="29" max="16384" width="9.140625" style="1"/>
  </cols>
  <sheetData>
    <row r="1" spans="1:28" s="6" customFormat="1" x14ac:dyDescent="0.25">
      <c r="B1" s="6" t="s">
        <v>17</v>
      </c>
      <c r="D1" s="10"/>
      <c r="F1" s="6" t="s">
        <v>17</v>
      </c>
      <c r="H1" s="10"/>
      <c r="J1" s="6" t="s">
        <v>17</v>
      </c>
      <c r="L1" s="10"/>
      <c r="N1" s="6" t="s">
        <v>17</v>
      </c>
      <c r="P1" s="10"/>
      <c r="R1" s="6" t="s">
        <v>17</v>
      </c>
      <c r="T1" s="10"/>
      <c r="V1" s="6" t="s">
        <v>17</v>
      </c>
      <c r="X1" s="10"/>
      <c r="Z1" s="6" t="s">
        <v>17</v>
      </c>
      <c r="AB1" s="10"/>
    </row>
    <row r="2" spans="1:28" x14ac:dyDescent="0.25">
      <c r="B2" s="1" t="s">
        <v>26</v>
      </c>
      <c r="C2" s="1">
        <f>SUM(C6:C53)</f>
        <v>11</v>
      </c>
      <c r="F2" s="14" t="s">
        <v>54</v>
      </c>
      <c r="G2" s="1">
        <f>SUM(G6:G53)</f>
        <v>192</v>
      </c>
      <c r="J2" t="s">
        <v>64</v>
      </c>
      <c r="K2" s="1">
        <f>SUM(K6:K53)</f>
        <v>12</v>
      </c>
      <c r="O2" s="1">
        <f>SUM(O7:O54)</f>
        <v>0</v>
      </c>
      <c r="S2" s="1">
        <f>SUM(S6:S53)</f>
        <v>0</v>
      </c>
      <c r="W2" s="1">
        <f>SUM(W6:W53)</f>
        <v>0</v>
      </c>
      <c r="AA2" s="1">
        <f>SUM(AA6:AA55)</f>
        <v>0</v>
      </c>
    </row>
    <row r="4" spans="1:28" x14ac:dyDescent="0.25">
      <c r="A4" s="1" t="s">
        <v>3</v>
      </c>
      <c r="B4" s="1" t="s">
        <v>25</v>
      </c>
      <c r="C4" s="1" t="s">
        <v>2</v>
      </c>
      <c r="E4" s="1" t="s">
        <v>3</v>
      </c>
      <c r="F4" s="1" t="s">
        <v>25</v>
      </c>
      <c r="G4" s="1" t="s">
        <v>2</v>
      </c>
      <c r="I4" s="1" t="s">
        <v>3</v>
      </c>
      <c r="J4" s="1" t="s">
        <v>25</v>
      </c>
      <c r="K4" s="1" t="s">
        <v>2</v>
      </c>
      <c r="M4" s="1" t="s">
        <v>3</v>
      </c>
      <c r="N4" s="1" t="s">
        <v>25</v>
      </c>
      <c r="O4" s="1" t="s">
        <v>2</v>
      </c>
      <c r="Q4" s="1" t="s">
        <v>3</v>
      </c>
      <c r="R4" s="1" t="s">
        <v>25</v>
      </c>
      <c r="S4" s="1" t="s">
        <v>2</v>
      </c>
      <c r="U4" s="1" t="s">
        <v>3</v>
      </c>
      <c r="V4" s="1" t="s">
        <v>25</v>
      </c>
      <c r="W4" s="1" t="s">
        <v>2</v>
      </c>
      <c r="Y4" s="1" t="s">
        <v>3</v>
      </c>
      <c r="Z4" s="1" t="s">
        <v>25</v>
      </c>
      <c r="AA4" s="1" t="s">
        <v>2</v>
      </c>
    </row>
    <row r="5" spans="1:28" x14ac:dyDescent="0.25">
      <c r="Q5" s="4"/>
    </row>
    <row r="6" spans="1:28" x14ac:dyDescent="0.25">
      <c r="A6" s="4" t="s">
        <v>49</v>
      </c>
      <c r="B6" s="1" t="s">
        <v>50</v>
      </c>
      <c r="C6" s="1">
        <v>0</v>
      </c>
      <c r="E6" s="4">
        <v>45752</v>
      </c>
      <c r="F6" s="1" t="s">
        <v>55</v>
      </c>
      <c r="G6" s="1">
        <f>9+8+8</f>
        <v>25</v>
      </c>
      <c r="I6" s="4" t="s">
        <v>49</v>
      </c>
      <c r="J6" s="1" t="s">
        <v>50</v>
      </c>
      <c r="K6" s="1">
        <v>3</v>
      </c>
      <c r="Q6" s="4"/>
      <c r="U6" s="4"/>
      <c r="Y6" s="5"/>
    </row>
    <row r="7" spans="1:28" x14ac:dyDescent="0.25">
      <c r="A7" s="4" t="s">
        <v>49</v>
      </c>
      <c r="B7" s="1" t="s">
        <v>51</v>
      </c>
      <c r="C7" s="1">
        <v>8</v>
      </c>
      <c r="E7" s="4">
        <v>45787</v>
      </c>
      <c r="F7" s="1" t="s">
        <v>56</v>
      </c>
      <c r="G7" s="20"/>
      <c r="I7" s="4" t="s">
        <v>49</v>
      </c>
      <c r="J7" s="1" t="s">
        <v>51</v>
      </c>
      <c r="K7" s="1">
        <v>9</v>
      </c>
      <c r="U7" s="4"/>
      <c r="Y7" s="5"/>
    </row>
    <row r="8" spans="1:28" x14ac:dyDescent="0.25">
      <c r="A8" s="4">
        <v>45822</v>
      </c>
      <c r="B8" s="1" t="s">
        <v>53</v>
      </c>
      <c r="C8" s="1">
        <v>3</v>
      </c>
      <c r="E8" s="4">
        <v>45787</v>
      </c>
      <c r="F8" s="1" t="s">
        <v>57</v>
      </c>
      <c r="G8" s="20"/>
      <c r="I8" s="4"/>
      <c r="M8" s="4"/>
      <c r="Y8" s="5"/>
    </row>
    <row r="9" spans="1:28" x14ac:dyDescent="0.25">
      <c r="A9" s="4"/>
      <c r="E9" s="4" t="s">
        <v>58</v>
      </c>
      <c r="F9" s="1" t="s">
        <v>59</v>
      </c>
      <c r="G9" s="1">
        <f>10+11+9+9</f>
        <v>39</v>
      </c>
      <c r="I9" s="4"/>
      <c r="M9" s="4"/>
      <c r="Y9" s="5"/>
    </row>
    <row r="10" spans="1:28" x14ac:dyDescent="0.25">
      <c r="A10" s="4"/>
      <c r="E10" s="4" t="s">
        <v>58</v>
      </c>
      <c r="F10" s="1" t="s">
        <v>60</v>
      </c>
      <c r="G10" s="1">
        <f>10+9+9+9</f>
        <v>37</v>
      </c>
      <c r="I10" s="4"/>
      <c r="M10" s="4"/>
      <c r="Y10" s="5"/>
    </row>
    <row r="11" spans="1:28" x14ac:dyDescent="0.25">
      <c r="A11" s="4"/>
      <c r="E11" s="4">
        <v>45801</v>
      </c>
      <c r="F11" s="1" t="s">
        <v>61</v>
      </c>
      <c r="G11" s="1">
        <f>10+8+8</f>
        <v>26</v>
      </c>
      <c r="I11" s="4"/>
      <c r="M11" s="4"/>
    </row>
    <row r="12" spans="1:28" x14ac:dyDescent="0.25">
      <c r="A12" s="4"/>
      <c r="E12" s="4">
        <v>45822</v>
      </c>
      <c r="F12" s="1" t="s">
        <v>62</v>
      </c>
      <c r="G12" s="1">
        <f>8+8+2+4+3+5</f>
        <v>30</v>
      </c>
      <c r="I12" s="4"/>
      <c r="M12" s="4"/>
    </row>
    <row r="13" spans="1:28" x14ac:dyDescent="0.25">
      <c r="A13" s="4"/>
      <c r="E13" s="4">
        <v>45822</v>
      </c>
      <c r="F13" s="1" t="s">
        <v>63</v>
      </c>
      <c r="G13" s="1">
        <f>2+1+1+1+1+1</f>
        <v>7</v>
      </c>
      <c r="I13" s="4"/>
      <c r="M13" s="4"/>
    </row>
    <row r="14" spans="1:28" x14ac:dyDescent="0.25">
      <c r="A14" s="4"/>
      <c r="E14" s="4">
        <v>45948</v>
      </c>
      <c r="F14" s="1" t="s">
        <v>67</v>
      </c>
      <c r="G14" s="1">
        <v>14</v>
      </c>
      <c r="I14" s="4"/>
      <c r="M14" s="4"/>
    </row>
    <row r="15" spans="1:28" x14ac:dyDescent="0.25">
      <c r="A15" s="4"/>
      <c r="E15" s="4">
        <v>45948</v>
      </c>
      <c r="F15" s="1" t="s">
        <v>68</v>
      </c>
      <c r="G15" s="1">
        <v>14</v>
      </c>
      <c r="I15" s="4"/>
      <c r="M15" s="4"/>
    </row>
    <row r="16" spans="1:28" x14ac:dyDescent="0.25">
      <c r="A16" s="4"/>
      <c r="E16" s="4"/>
      <c r="M16" s="4"/>
    </row>
    <row r="17" spans="1:13" x14ac:dyDescent="0.25">
      <c r="A17" s="4"/>
      <c r="E17" s="4"/>
      <c r="F17" s="20" t="s">
        <v>65</v>
      </c>
      <c r="M17" s="4"/>
    </row>
    <row r="18" spans="1:13" x14ac:dyDescent="0.25">
      <c r="A18" s="4"/>
      <c r="E18" s="4"/>
      <c r="M18" s="4"/>
    </row>
    <row r="19" spans="1:13" x14ac:dyDescent="0.25">
      <c r="A19" s="4"/>
      <c r="E19" s="4"/>
      <c r="M19" s="4"/>
    </row>
    <row r="20" spans="1:13" x14ac:dyDescent="0.25">
      <c r="M20" s="4"/>
    </row>
    <row r="23" spans="1:13" x14ac:dyDescent="0.25">
      <c r="E23" s="4"/>
    </row>
    <row r="24" spans="1:13" x14ac:dyDescent="0.25">
      <c r="A24" s="4"/>
      <c r="E24" s="4"/>
    </row>
    <row r="25" spans="1:13" x14ac:dyDescent="0.25">
      <c r="A25" s="4"/>
      <c r="E25" s="4"/>
    </row>
    <row r="26" spans="1:13" x14ac:dyDescent="0.25">
      <c r="A26" s="4"/>
      <c r="E26" s="4"/>
    </row>
    <row r="27" spans="1:13" x14ac:dyDescent="0.25">
      <c r="A27" s="4"/>
    </row>
    <row r="28" spans="1:13" x14ac:dyDescent="0.25">
      <c r="A28" s="4"/>
    </row>
    <row r="31" spans="1:13" x14ac:dyDescent="0.25">
      <c r="A31" s="4"/>
    </row>
    <row r="32" spans="1:13" x14ac:dyDescent="0.25">
      <c r="A32" s="4"/>
    </row>
    <row r="33" spans="1:5" x14ac:dyDescent="0.25">
      <c r="A33" s="4"/>
      <c r="E33" s="4"/>
    </row>
    <row r="34" spans="1:5" x14ac:dyDescent="0.25">
      <c r="A34" s="4"/>
      <c r="E34" s="4"/>
    </row>
    <row r="35" spans="1:5" x14ac:dyDescent="0.25">
      <c r="E35" s="4"/>
    </row>
    <row r="40" spans="1:5" x14ac:dyDescent="0.25">
      <c r="A40" s="4"/>
    </row>
    <row r="41" spans="1:5" x14ac:dyDescent="0.25">
      <c r="A41" s="4"/>
    </row>
  </sheetData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3DE8-381B-4825-9760-32E126BBDC90}">
  <dimension ref="A1:AB17"/>
  <sheetViews>
    <sheetView workbookViewId="0">
      <selection activeCell="B17" sqref="B17"/>
    </sheetView>
  </sheetViews>
  <sheetFormatPr defaultRowHeight="15.75" x14ac:dyDescent="0.25"/>
  <cols>
    <col min="1" max="1" width="10" style="1" bestFit="1" customWidth="1"/>
    <col min="2" max="2" width="17.5703125" style="1" bestFit="1" customWidth="1"/>
    <col min="3" max="3" width="13.140625" style="1" customWidth="1"/>
    <col min="4" max="4" width="9.140625" style="2"/>
    <col min="5" max="5" width="10" style="1" bestFit="1" customWidth="1"/>
    <col min="6" max="6" width="17.5703125" style="1" bestFit="1" customWidth="1"/>
    <col min="7" max="7" width="9.140625" style="1"/>
    <col min="8" max="8" width="9.140625" style="2"/>
    <col min="9" max="9" width="10" style="1" bestFit="1" customWidth="1"/>
    <col min="10" max="10" width="17.5703125" style="1" bestFit="1" customWidth="1"/>
    <col min="11" max="11" width="9.140625" style="1"/>
    <col min="12" max="12" width="9.140625" style="2"/>
    <col min="13" max="13" width="10" style="1" bestFit="1" customWidth="1"/>
    <col min="14" max="14" width="17.5703125" style="1" bestFit="1" customWidth="1"/>
    <col min="15" max="15" width="9.140625" style="1"/>
    <col min="16" max="16" width="9.140625" style="2"/>
    <col min="17" max="17" width="10" style="1" bestFit="1" customWidth="1"/>
    <col min="18" max="18" width="17.5703125" style="1" bestFit="1" customWidth="1"/>
    <col min="19" max="19" width="9.140625" style="1"/>
    <col min="20" max="20" width="9.140625" style="2"/>
    <col min="21" max="21" width="10" style="1" bestFit="1" customWidth="1"/>
    <col min="22" max="22" width="17.5703125" style="1" bestFit="1" customWidth="1"/>
    <col min="23" max="23" width="9.140625" style="1"/>
    <col min="24" max="24" width="9.140625" style="2"/>
    <col min="25" max="16384" width="9.140625" style="1"/>
  </cols>
  <sheetData>
    <row r="1" spans="1:28" s="6" customFormat="1" x14ac:dyDescent="0.25">
      <c r="A1" s="22" t="s">
        <v>26</v>
      </c>
      <c r="B1" s="22"/>
      <c r="C1" s="22"/>
      <c r="D1" s="10"/>
      <c r="E1" s="22"/>
      <c r="F1" s="22"/>
      <c r="G1" s="22"/>
      <c r="H1" s="10"/>
      <c r="I1" s="22"/>
      <c r="J1" s="22"/>
      <c r="K1" s="22"/>
      <c r="L1" s="10"/>
      <c r="M1" s="22"/>
      <c r="N1" s="22"/>
      <c r="O1" s="22"/>
      <c r="P1" s="10"/>
      <c r="Q1" s="22"/>
      <c r="R1" s="22"/>
      <c r="S1" s="22"/>
      <c r="T1" s="10"/>
      <c r="U1" s="22"/>
      <c r="V1" s="22"/>
      <c r="W1" s="22"/>
      <c r="X1" s="10"/>
      <c r="Z1" s="6" t="s">
        <v>17</v>
      </c>
      <c r="AB1" s="10"/>
    </row>
    <row r="2" spans="1:28" x14ac:dyDescent="0.25">
      <c r="C2" s="1">
        <f>SUM(C7:C52)</f>
        <v>36</v>
      </c>
      <c r="G2" s="1">
        <f>SUM(G7:G52)</f>
        <v>0</v>
      </c>
      <c r="K2" s="1">
        <f>SUM(K7:K52)</f>
        <v>0</v>
      </c>
      <c r="O2" s="1">
        <f>SUM(O8:O53)</f>
        <v>0</v>
      </c>
      <c r="S2" s="1">
        <f>SUM(S7:S52)</f>
        <v>0</v>
      </c>
      <c r="W2" s="1">
        <f>SUM(W7:W52)</f>
        <v>0</v>
      </c>
      <c r="AA2" s="1">
        <f>SUM(AA7:AA54)</f>
        <v>0</v>
      </c>
      <c r="AB2" s="2"/>
    </row>
    <row r="3" spans="1:28" x14ac:dyDescent="0.25">
      <c r="A3" s="11"/>
      <c r="B3" s="11"/>
      <c r="C3" s="11"/>
      <c r="D3" s="12"/>
      <c r="E3" s="11"/>
      <c r="F3" s="11"/>
      <c r="G3" s="11"/>
      <c r="H3" s="12"/>
      <c r="I3" s="11"/>
      <c r="J3" s="11"/>
      <c r="K3" s="11"/>
      <c r="L3" s="12"/>
      <c r="M3" s="11"/>
      <c r="N3" s="11"/>
      <c r="O3" s="11"/>
      <c r="P3" s="12"/>
      <c r="Q3" s="11"/>
      <c r="R3" s="11"/>
      <c r="S3" s="11"/>
      <c r="AB3" s="2"/>
    </row>
    <row r="4" spans="1:28" x14ac:dyDescent="0.25">
      <c r="A4" s="1" t="s">
        <v>18</v>
      </c>
      <c r="C4" s="1" t="s">
        <v>19</v>
      </c>
      <c r="E4" s="1" t="s">
        <v>18</v>
      </c>
      <c r="G4" s="1" t="s">
        <v>19</v>
      </c>
      <c r="I4" s="1" t="s">
        <v>18</v>
      </c>
      <c r="K4" s="1" t="s">
        <v>19</v>
      </c>
      <c r="M4" s="1" t="s">
        <v>18</v>
      </c>
      <c r="O4" s="1" t="s">
        <v>19</v>
      </c>
      <c r="Q4" s="1" t="s">
        <v>18</v>
      </c>
      <c r="S4" s="1" t="s">
        <v>19</v>
      </c>
      <c r="U4" s="1" t="s">
        <v>18</v>
      </c>
      <c r="W4" s="1" t="s">
        <v>19</v>
      </c>
      <c r="Y4" s="1" t="s">
        <v>3</v>
      </c>
      <c r="Z4" s="1" t="s">
        <v>8</v>
      </c>
      <c r="AA4" s="1" t="s">
        <v>2</v>
      </c>
      <c r="AB4" s="2"/>
    </row>
    <row r="5" spans="1:28" x14ac:dyDescent="0.25">
      <c r="A5" s="16" t="s">
        <v>47</v>
      </c>
      <c r="B5" s="19" t="s">
        <v>46</v>
      </c>
      <c r="C5" s="1">
        <v>0</v>
      </c>
      <c r="AB5" s="2"/>
    </row>
    <row r="6" spans="1:28" x14ac:dyDescent="0.25">
      <c r="A6" s="16" t="s">
        <v>35</v>
      </c>
      <c r="B6" s="19" t="s">
        <v>46</v>
      </c>
      <c r="C6" s="1">
        <v>0</v>
      </c>
    </row>
    <row r="7" spans="1:28" x14ac:dyDescent="0.25">
      <c r="A7" s="16" t="s">
        <v>36</v>
      </c>
      <c r="B7" s="19" t="s">
        <v>46</v>
      </c>
    </row>
    <row r="8" spans="1:28" x14ac:dyDescent="0.25">
      <c r="A8" s="16" t="s">
        <v>37</v>
      </c>
      <c r="B8" s="19" t="s">
        <v>46</v>
      </c>
    </row>
    <row r="9" spans="1:28" x14ac:dyDescent="0.25">
      <c r="A9" s="16" t="s">
        <v>38</v>
      </c>
      <c r="B9" s="19" t="s">
        <v>46</v>
      </c>
    </row>
    <row r="10" spans="1:28" x14ac:dyDescent="0.25">
      <c r="A10" s="16" t="s">
        <v>39</v>
      </c>
      <c r="B10" s="19" t="s">
        <v>46</v>
      </c>
    </row>
    <row r="11" spans="1:28" x14ac:dyDescent="0.25">
      <c r="A11" s="18" t="s">
        <v>43</v>
      </c>
      <c r="B11" s="19" t="s">
        <v>46</v>
      </c>
    </row>
    <row r="12" spans="1:28" x14ac:dyDescent="0.25">
      <c r="A12" s="18" t="s">
        <v>44</v>
      </c>
      <c r="B12" s="19" t="s">
        <v>46</v>
      </c>
    </row>
    <row r="13" spans="1:28" x14ac:dyDescent="0.25">
      <c r="A13" s="18" t="s">
        <v>45</v>
      </c>
      <c r="B13" s="19" t="s">
        <v>46</v>
      </c>
    </row>
    <row r="14" spans="1:28" x14ac:dyDescent="0.25">
      <c r="A14" s="16" t="s">
        <v>40</v>
      </c>
      <c r="C14" s="1">
        <v>12</v>
      </c>
    </row>
    <row r="15" spans="1:28" x14ac:dyDescent="0.25">
      <c r="A15" s="16" t="s">
        <v>41</v>
      </c>
      <c r="C15" s="1">
        <v>15</v>
      </c>
    </row>
    <row r="16" spans="1:28" x14ac:dyDescent="0.25">
      <c r="A16" s="16" t="s">
        <v>42</v>
      </c>
      <c r="C16" s="1">
        <v>9</v>
      </c>
    </row>
    <row r="17" spans="1:1" x14ac:dyDescent="0.25">
      <c r="A17" s="16"/>
    </row>
  </sheetData>
  <mergeCells count="6">
    <mergeCell ref="U1:W1"/>
    <mergeCell ref="A1:C1"/>
    <mergeCell ref="E1:G1"/>
    <mergeCell ref="I1:K1"/>
    <mergeCell ref="M1:O1"/>
    <mergeCell ref="Q1:S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8BD9-DDCF-441E-8291-F6072BF7A292}">
  <dimension ref="A1:G14"/>
  <sheetViews>
    <sheetView workbookViewId="0">
      <selection activeCell="C6" sqref="C6"/>
    </sheetView>
  </sheetViews>
  <sheetFormatPr defaultRowHeight="15" x14ac:dyDescent="0.25"/>
  <cols>
    <col min="1" max="1" width="24.85546875" bestFit="1" customWidth="1"/>
    <col min="2" max="2" width="46.7109375" bestFit="1" customWidth="1"/>
    <col min="3" max="3" width="36.5703125" customWidth="1"/>
    <col min="4" max="4" width="10.7109375" bestFit="1" customWidth="1"/>
    <col min="7" max="7" width="18.140625" bestFit="1" customWidth="1"/>
  </cols>
  <sheetData>
    <row r="1" spans="1:7" x14ac:dyDescent="0.25">
      <c r="A1" t="s">
        <v>4</v>
      </c>
      <c r="B1" t="s">
        <v>7</v>
      </c>
      <c r="C1" t="s">
        <v>1</v>
      </c>
      <c r="D1" t="s">
        <v>5</v>
      </c>
      <c r="G1" t="s">
        <v>9</v>
      </c>
    </row>
    <row r="3" spans="1:7" x14ac:dyDescent="0.25">
      <c r="A3" t="s">
        <v>23</v>
      </c>
      <c r="B3" t="s">
        <v>6</v>
      </c>
      <c r="C3" t="s">
        <v>24</v>
      </c>
      <c r="D3" s="3">
        <v>45667</v>
      </c>
    </row>
    <row r="4" spans="1:7" x14ac:dyDescent="0.25">
      <c r="A4" t="s">
        <v>28</v>
      </c>
      <c r="B4" t="s">
        <v>6</v>
      </c>
      <c r="C4" t="s">
        <v>29</v>
      </c>
      <c r="D4" s="3">
        <v>45700</v>
      </c>
    </row>
    <row r="5" spans="1:7" x14ac:dyDescent="0.25">
      <c r="A5" t="s">
        <v>30</v>
      </c>
      <c r="B5" t="s">
        <v>6</v>
      </c>
      <c r="C5" t="s">
        <v>31</v>
      </c>
      <c r="D5" s="3">
        <v>45764</v>
      </c>
    </row>
    <row r="6" spans="1:7" x14ac:dyDescent="0.25">
      <c r="A6" t="s">
        <v>32</v>
      </c>
      <c r="B6" t="s">
        <v>33</v>
      </c>
      <c r="C6" t="s">
        <v>34</v>
      </c>
      <c r="D6" s="3">
        <v>45772</v>
      </c>
    </row>
    <row r="7" spans="1:7" x14ac:dyDescent="0.25">
      <c r="D7" s="3"/>
    </row>
    <row r="8" spans="1:7" x14ac:dyDescent="0.25">
      <c r="D8" s="3"/>
    </row>
    <row r="9" spans="1:7" x14ac:dyDescent="0.25">
      <c r="D9" s="3"/>
    </row>
    <row r="10" spans="1:7" x14ac:dyDescent="0.25">
      <c r="D10" s="3"/>
    </row>
    <row r="11" spans="1:7" x14ac:dyDescent="0.25">
      <c r="D11" s="3"/>
    </row>
    <row r="12" spans="1:7" x14ac:dyDescent="0.25">
      <c r="D12" s="3"/>
    </row>
    <row r="13" spans="1:7" x14ac:dyDescent="0.25">
      <c r="D13" s="3"/>
    </row>
    <row r="14" spans="1:7" x14ac:dyDescent="0.25">
      <c r="D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WT</vt:lpstr>
      <vt:lpstr>Western</vt:lpstr>
      <vt:lpstr>English</vt:lpstr>
      <vt:lpstr>Equitation</vt:lpstr>
      <vt:lpstr>In Hand</vt:lpstr>
      <vt:lpstr>Rec Riding</vt:lpstr>
      <vt:lpstr>Declared Horses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Shannon-home</dc:creator>
  <cp:lastModifiedBy>Shannon O'Dell</cp:lastModifiedBy>
  <cp:lastPrinted>2024-11-22T03:46:01Z</cp:lastPrinted>
  <dcterms:created xsi:type="dcterms:W3CDTF">2018-07-06T03:07:17Z</dcterms:created>
  <dcterms:modified xsi:type="dcterms:W3CDTF">2025-11-12T20:56:17Z</dcterms:modified>
</cp:coreProperties>
</file>